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mmoda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2" fontId="0" fillId="0" borderId="0" pivotButton="0" quotePrefix="0" xfId="0"/>
    <xf numFmtId="1" fontId="0" fillId="0" borderId="0" pivotButton="0" quotePrefix="0" xfId="0"/>
    <xf numFmtId="0" fontId="3" fillId="0" borderId="0" pivotButton="0" quotePrefix="0" xfId="0"/>
    <xf numFmtId="2" fontId="3" fillId="0" borderId="0" pivotButton="0" quotePrefix="0" xfId="0"/>
    <xf numFmtId="1" fontId="3" fillId="0" borderId="0" pivotButton="0" quotePrefix="0" xfId="0"/>
    <xf numFmtId="2" fontId="3" fillId="2" borderId="0" pivotButton="0" quotePrefix="0" xfId="0"/>
    <xf numFmtId="1" fontId="3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8" customWidth="1" min="3" max="3"/>
    <col width="8" customWidth="1" min="4" max="4"/>
    <col width="16" customWidth="1" min="5" max="5"/>
    <col width="11" customWidth="1" min="6" max="6"/>
    <col width="11" customWidth="1" min="7" max="7"/>
    <col width="22" customWidth="1" min="8" max="8"/>
    <col width="22" customWidth="1" min="9" max="9"/>
  </cols>
  <sheetData>
    <row r="1">
      <c r="A1" s="1" t="inlineStr">
        <is>
          <t>Case study: 14-apartment scheme - accommodation schedule</t>
        </is>
      </c>
    </row>
    <row r="2">
      <c r="A2" s="2" t="inlineStr">
        <is>
          <t>Areas as scheduled on the drawings (gross internal, per apartment). NDSS 1-bed 1-person = 39 m2; 1-bed 2-person = 50 m2.</t>
        </is>
      </c>
    </row>
    <row r="4">
      <c r="A4" s="3" t="inlineStr">
        <is>
          <t>Apartment</t>
        </is>
      </c>
      <c r="B4" s="3" t="inlineStr">
        <is>
          <t>Floor</t>
        </is>
      </c>
      <c r="C4" s="3" t="inlineStr">
        <is>
          <t>Type</t>
        </is>
      </c>
      <c r="D4" s="3" t="inlineStr">
        <is>
          <t>M4(2)</t>
        </is>
      </c>
      <c r="E4" s="3" t="inlineStr">
        <is>
          <t>Aspect</t>
        </is>
      </c>
      <c r="F4" s="3" t="inlineStr">
        <is>
          <t>Area (m²)</t>
        </is>
      </c>
      <c r="G4" s="3" t="inlineStr">
        <is>
          <t>Area (ft²)</t>
        </is>
      </c>
      <c r="H4" s="3" t="inlineStr">
        <is>
          <t>Meets NDSS 1b1p (39 m²)</t>
        </is>
      </c>
      <c r="I4" s="3" t="inlineStr">
        <is>
          <t>Meets NDSS 1b2p (50 m²)</t>
        </is>
      </c>
    </row>
    <row r="5">
      <c r="A5" t="inlineStr">
        <is>
          <t>Apartment 01</t>
        </is>
      </c>
      <c r="B5" t="inlineStr">
        <is>
          <t>Ground</t>
        </is>
      </c>
      <c r="C5" t="inlineStr">
        <is>
          <t>1 bed</t>
        </is>
      </c>
      <c r="D5" t="inlineStr">
        <is>
          <t>Yes</t>
        </is>
      </c>
      <c r="E5" t="inlineStr">
        <is>
          <t>North / West</t>
        </is>
      </c>
      <c r="F5" s="4" t="n">
        <v>56.34</v>
      </c>
      <c r="G5" s="5">
        <f>F5*10.7639</f>
        <v/>
      </c>
      <c r="H5">
        <f>IF(F5&gt;=39,"Yes","No")</f>
        <v/>
      </c>
      <c r="I5">
        <f>IF(F5&gt;=50,"Yes","No")</f>
        <v/>
      </c>
    </row>
    <row r="6">
      <c r="A6" t="inlineStr">
        <is>
          <t>Apartment 02</t>
        </is>
      </c>
      <c r="B6" t="inlineStr">
        <is>
          <t>Ground</t>
        </is>
      </c>
      <c r="C6" t="inlineStr">
        <is>
          <t>1 bed</t>
        </is>
      </c>
      <c r="D6" t="inlineStr">
        <is>
          <t>Yes</t>
        </is>
      </c>
      <c r="E6" t="inlineStr">
        <is>
          <t>South</t>
        </is>
      </c>
      <c r="F6" s="4" t="n">
        <v>55.46</v>
      </c>
      <c r="G6" s="5">
        <f>F6*10.7639</f>
        <v/>
      </c>
      <c r="H6">
        <f>IF(F6&gt;=39,"Yes","No")</f>
        <v/>
      </c>
      <c r="I6">
        <f>IF(F6&gt;=50,"Yes","No")</f>
        <v/>
      </c>
    </row>
    <row r="7">
      <c r="A7" t="inlineStr">
        <is>
          <t>Apartment 03</t>
        </is>
      </c>
      <c r="B7" t="inlineStr">
        <is>
          <t>First</t>
        </is>
      </c>
      <c r="C7" t="inlineStr">
        <is>
          <t>1 bed</t>
        </is>
      </c>
      <c r="D7" t="inlineStr"/>
      <c r="E7" t="inlineStr">
        <is>
          <t>North / East</t>
        </is>
      </c>
      <c r="F7" s="4" t="n">
        <v>47.26</v>
      </c>
      <c r="G7" s="5">
        <f>F7*10.7639</f>
        <v/>
      </c>
      <c r="H7">
        <f>IF(F7&gt;=39,"Yes","No")</f>
        <v/>
      </c>
      <c r="I7">
        <f>IF(F7&gt;=50,"Yes","No")</f>
        <v/>
      </c>
    </row>
    <row r="8">
      <c r="A8" t="inlineStr">
        <is>
          <t>Apartment 04</t>
        </is>
      </c>
      <c r="B8" t="inlineStr">
        <is>
          <t>First</t>
        </is>
      </c>
      <c r="C8" t="inlineStr">
        <is>
          <t>1 bed</t>
        </is>
      </c>
      <c r="D8" t="inlineStr"/>
      <c r="E8" t="inlineStr">
        <is>
          <t>South / East</t>
        </is>
      </c>
      <c r="F8" s="4" t="n">
        <v>44.69</v>
      </c>
      <c r="G8" s="5">
        <f>F8*10.7639</f>
        <v/>
      </c>
      <c r="H8">
        <f>IF(F8&gt;=39,"Yes","No")</f>
        <v/>
      </c>
      <c r="I8">
        <f>IF(F8&gt;=50,"Yes","No")</f>
        <v/>
      </c>
    </row>
    <row r="9">
      <c r="A9" t="inlineStr">
        <is>
          <t>Apartment 05</t>
        </is>
      </c>
      <c r="B9" t="inlineStr">
        <is>
          <t>First</t>
        </is>
      </c>
      <c r="C9" t="inlineStr">
        <is>
          <t>1 bed</t>
        </is>
      </c>
      <c r="D9" t="inlineStr"/>
      <c r="E9" t="inlineStr">
        <is>
          <t>South</t>
        </is>
      </c>
      <c r="F9" s="4" t="n">
        <v>45.49</v>
      </c>
      <c r="G9" s="5">
        <f>F9*10.7639</f>
        <v/>
      </c>
      <c r="H9">
        <f>IF(F9&gt;=39,"Yes","No")</f>
        <v/>
      </c>
      <c r="I9">
        <f>IF(F9&gt;=50,"Yes","No")</f>
        <v/>
      </c>
    </row>
    <row r="10">
      <c r="A10" t="inlineStr">
        <is>
          <t>Apartment 06</t>
        </is>
      </c>
      <c r="B10" t="inlineStr">
        <is>
          <t>First</t>
        </is>
      </c>
      <c r="C10" t="inlineStr">
        <is>
          <t>1 bed</t>
        </is>
      </c>
      <c r="D10" t="inlineStr"/>
      <c r="E10" t="inlineStr">
        <is>
          <t>South</t>
        </is>
      </c>
      <c r="F10" s="4" t="n">
        <v>45.18</v>
      </c>
      <c r="G10" s="5">
        <f>F10*10.7639</f>
        <v/>
      </c>
      <c r="H10">
        <f>IF(F10&gt;=39,"Yes","No")</f>
        <v/>
      </c>
      <c r="I10">
        <f>IF(F10&gt;=50,"Yes","No")</f>
        <v/>
      </c>
    </row>
    <row r="11">
      <c r="A11" t="inlineStr">
        <is>
          <t>Apartment 07</t>
        </is>
      </c>
      <c r="B11" t="inlineStr">
        <is>
          <t>First</t>
        </is>
      </c>
      <c r="C11" t="inlineStr">
        <is>
          <t>1 bed</t>
        </is>
      </c>
      <c r="D11" t="inlineStr"/>
      <c r="E11" t="inlineStr">
        <is>
          <t>South / West</t>
        </is>
      </c>
      <c r="F11" s="4" t="n">
        <v>44.82</v>
      </c>
      <c r="G11" s="5">
        <f>F11*10.7639</f>
        <v/>
      </c>
      <c r="H11">
        <f>IF(F11&gt;=39,"Yes","No")</f>
        <v/>
      </c>
      <c r="I11">
        <f>IF(F11&gt;=50,"Yes","No")</f>
        <v/>
      </c>
    </row>
    <row r="12">
      <c r="A12" t="inlineStr">
        <is>
          <t>Apartment 08</t>
        </is>
      </c>
      <c r="B12" t="inlineStr">
        <is>
          <t>First</t>
        </is>
      </c>
      <c r="C12" t="inlineStr">
        <is>
          <t>1 bed</t>
        </is>
      </c>
      <c r="D12" t="inlineStr"/>
      <c r="E12" t="inlineStr">
        <is>
          <t>North / West</t>
        </is>
      </c>
      <c r="F12" s="4" t="n">
        <v>47.01</v>
      </c>
      <c r="G12" s="5">
        <f>F12*10.7639</f>
        <v/>
      </c>
      <c r="H12">
        <f>IF(F12&gt;=39,"Yes","No")</f>
        <v/>
      </c>
      <c r="I12">
        <f>IF(F12&gt;=50,"Yes","No")</f>
        <v/>
      </c>
    </row>
    <row r="13">
      <c r="A13" t="inlineStr">
        <is>
          <t>Apartment 09</t>
        </is>
      </c>
      <c r="B13" t="inlineStr">
        <is>
          <t>Second</t>
        </is>
      </c>
      <c r="C13" t="inlineStr">
        <is>
          <t>1 bed</t>
        </is>
      </c>
      <c r="D13" t="inlineStr"/>
      <c r="E13" t="inlineStr">
        <is>
          <t>North / East</t>
        </is>
      </c>
      <c r="F13" s="4" t="n">
        <v>47.26</v>
      </c>
      <c r="G13" s="5">
        <f>F13*10.7639</f>
        <v/>
      </c>
      <c r="H13">
        <f>IF(F13&gt;=39,"Yes","No")</f>
        <v/>
      </c>
      <c r="I13">
        <f>IF(F13&gt;=50,"Yes","No")</f>
        <v/>
      </c>
    </row>
    <row r="14">
      <c r="A14" t="inlineStr">
        <is>
          <t>Apartment 10</t>
        </is>
      </c>
      <c r="B14" t="inlineStr">
        <is>
          <t>Second</t>
        </is>
      </c>
      <c r="C14" t="inlineStr">
        <is>
          <t>1 bed</t>
        </is>
      </c>
      <c r="D14" t="inlineStr"/>
      <c r="E14" t="inlineStr">
        <is>
          <t>South / East</t>
        </is>
      </c>
      <c r="F14" s="4" t="n">
        <v>44.69</v>
      </c>
      <c r="G14" s="5">
        <f>F14*10.7639</f>
        <v/>
      </c>
      <c r="H14">
        <f>IF(F14&gt;=39,"Yes","No")</f>
        <v/>
      </c>
      <c r="I14">
        <f>IF(F14&gt;=50,"Yes","No")</f>
        <v/>
      </c>
    </row>
    <row r="15">
      <c r="A15" t="inlineStr">
        <is>
          <t>Apartment 11</t>
        </is>
      </c>
      <c r="B15" t="inlineStr">
        <is>
          <t>Second</t>
        </is>
      </c>
      <c r="C15" t="inlineStr">
        <is>
          <t>1 bed</t>
        </is>
      </c>
      <c r="D15" t="inlineStr"/>
      <c r="E15" t="inlineStr">
        <is>
          <t>South</t>
        </is>
      </c>
      <c r="F15" s="4" t="n">
        <v>45.47</v>
      </c>
      <c r="G15" s="5">
        <f>F15*10.7639</f>
        <v/>
      </c>
      <c r="H15">
        <f>IF(F15&gt;=39,"Yes","No")</f>
        <v/>
      </c>
      <c r="I15">
        <f>IF(F15&gt;=50,"Yes","No")</f>
        <v/>
      </c>
    </row>
    <row r="16">
      <c r="A16" t="inlineStr">
        <is>
          <t>Apartment 12</t>
        </is>
      </c>
      <c r="B16" t="inlineStr">
        <is>
          <t>Second</t>
        </is>
      </c>
      <c r="C16" t="inlineStr">
        <is>
          <t>1 bed</t>
        </is>
      </c>
      <c r="D16" t="inlineStr"/>
      <c r="E16" t="inlineStr">
        <is>
          <t>South</t>
        </is>
      </c>
      <c r="F16" s="4" t="n">
        <v>45.16</v>
      </c>
      <c r="G16" s="5">
        <f>F16*10.7639</f>
        <v/>
      </c>
      <c r="H16">
        <f>IF(F16&gt;=39,"Yes","No")</f>
        <v/>
      </c>
      <c r="I16">
        <f>IF(F16&gt;=50,"Yes","No")</f>
        <v/>
      </c>
    </row>
    <row r="17">
      <c r="A17" t="inlineStr">
        <is>
          <t>Apartment 13</t>
        </is>
      </c>
      <c r="B17" t="inlineStr">
        <is>
          <t>Second</t>
        </is>
      </c>
      <c r="C17" t="inlineStr">
        <is>
          <t>1 bed</t>
        </is>
      </c>
      <c r="D17" t="inlineStr"/>
      <c r="E17" t="inlineStr">
        <is>
          <t>South / West</t>
        </is>
      </c>
      <c r="F17" s="4" t="n">
        <v>44.69</v>
      </c>
      <c r="G17" s="5">
        <f>F17*10.7639</f>
        <v/>
      </c>
      <c r="H17">
        <f>IF(F17&gt;=39,"Yes","No")</f>
        <v/>
      </c>
      <c r="I17">
        <f>IF(F17&gt;=50,"Yes","No")</f>
        <v/>
      </c>
    </row>
    <row r="18">
      <c r="A18" t="inlineStr">
        <is>
          <t>Apartment 14</t>
        </is>
      </c>
      <c r="B18" t="inlineStr">
        <is>
          <t>Second</t>
        </is>
      </c>
      <c r="C18" t="inlineStr">
        <is>
          <t>1 bed</t>
        </is>
      </c>
      <c r="D18" t="inlineStr"/>
      <c r="E18" t="inlineStr">
        <is>
          <t>North / West</t>
        </is>
      </c>
      <c r="F18" s="4" t="n">
        <v>47.03</v>
      </c>
      <c r="G18" s="5">
        <f>F18*10.7639</f>
        <v/>
      </c>
      <c r="H18">
        <f>IF(F18&gt;=39,"Yes","No")</f>
        <v/>
      </c>
      <c r="I18">
        <f>IF(F18&gt;=50,"Yes","No")</f>
        <v/>
      </c>
    </row>
    <row r="19">
      <c r="A19" s="6" t="inlineStr">
        <is>
          <t>Total apartments</t>
        </is>
      </c>
      <c r="B19" s="6" t="inlineStr"/>
      <c r="C19" s="6" t="inlineStr"/>
      <c r="D19" s="6" t="inlineStr"/>
      <c r="E19" s="6" t="inlineStr"/>
      <c r="F19" s="7">
        <f>SUM(F5:F18)</f>
        <v/>
      </c>
      <c r="G19" s="8">
        <f>SUM(G5:G18)</f>
        <v/>
      </c>
      <c r="H19" s="6" t="n"/>
      <c r="I19" s="6" t="n"/>
    </row>
    <row r="20">
      <c r="F20" s="4" t="n"/>
      <c r="G20" s="5" t="n"/>
    </row>
    <row r="21">
      <c r="A21" s="3" t="inlineStr">
        <is>
          <t>Shared &amp; support space</t>
        </is>
      </c>
      <c r="B21" s="3" t="inlineStr">
        <is>
          <t>Floor</t>
        </is>
      </c>
      <c r="C21" s="3" t="inlineStr"/>
      <c r="D21" s="3" t="inlineStr"/>
      <c r="E21" s="3" t="inlineStr"/>
      <c r="F21" s="9" t="inlineStr">
        <is>
          <t>Area (m²)</t>
        </is>
      </c>
      <c r="G21" s="10" t="n"/>
      <c r="H21" s="3" t="n"/>
      <c r="I21" s="3" t="n"/>
    </row>
    <row r="22">
      <c r="A22" t="inlineStr">
        <is>
          <t>Entrance &amp; circulation</t>
        </is>
      </c>
      <c r="B22" t="inlineStr">
        <is>
          <t>Ground</t>
        </is>
      </c>
      <c r="C22" t="inlineStr"/>
      <c r="D22" t="inlineStr"/>
      <c r="E22" t="inlineStr"/>
      <c r="F22" s="4" t="n">
        <v>25.6</v>
      </c>
      <c r="G22" s="5" t="n"/>
    </row>
    <row r="23">
      <c r="A23" t="inlineStr">
        <is>
          <t>Communal room</t>
        </is>
      </c>
      <c r="B23" t="inlineStr">
        <is>
          <t>Ground</t>
        </is>
      </c>
      <c r="C23" t="inlineStr"/>
      <c r="D23" t="inlineStr"/>
      <c r="E23" t="inlineStr"/>
      <c r="F23" s="4" t="n">
        <v>13.37</v>
      </c>
      <c r="G23" s="5" t="n"/>
    </row>
    <row r="24">
      <c r="A24" t="inlineStr">
        <is>
          <t>Staff office</t>
        </is>
      </c>
      <c r="B24" t="inlineStr">
        <is>
          <t>Ground</t>
        </is>
      </c>
      <c r="C24" t="inlineStr"/>
      <c r="D24" t="inlineStr"/>
      <c r="E24" t="inlineStr"/>
      <c r="F24" s="4" t="n">
        <v>6.88</v>
      </c>
      <c r="G24" s="5" t="n"/>
    </row>
    <row r="25">
      <c r="A25" t="inlineStr">
        <is>
          <t>Communal shower room</t>
        </is>
      </c>
      <c r="B25" t="inlineStr">
        <is>
          <t>Ground</t>
        </is>
      </c>
      <c r="C25" t="inlineStr"/>
      <c r="D25" t="inlineStr"/>
      <c r="E25" t="inlineStr"/>
      <c r="F25" s="4" t="n">
        <v>5.95</v>
      </c>
      <c r="G25" s="5" t="n"/>
    </row>
    <row r="26">
      <c r="A26" t="inlineStr">
        <is>
          <t>Circulation</t>
        </is>
      </c>
      <c r="B26" t="inlineStr">
        <is>
          <t>First</t>
        </is>
      </c>
      <c r="C26" t="inlineStr"/>
      <c r="D26" t="inlineStr"/>
      <c r="E26" t="inlineStr"/>
      <c r="F26" s="4" t="n">
        <v>18.27</v>
      </c>
      <c r="G26" s="5" t="n"/>
    </row>
    <row r="27">
      <c r="A27" t="inlineStr">
        <is>
          <t>Circulation</t>
        </is>
      </c>
      <c r="B27" t="inlineStr">
        <is>
          <t>Second</t>
        </is>
      </c>
      <c r="C27" t="inlineStr"/>
      <c r="D27" t="inlineStr"/>
      <c r="E27" t="inlineStr"/>
      <c r="F27" s="4" t="n">
        <v>18.22</v>
      </c>
      <c r="G27" s="5" t="n"/>
    </row>
    <row r="28">
      <c r="A28" s="6" t="inlineStr">
        <is>
          <t>Total shared &amp; support</t>
        </is>
      </c>
      <c r="B28" s="6" t="inlineStr"/>
      <c r="C28" s="6" t="inlineStr"/>
      <c r="D28" s="6" t="inlineStr"/>
      <c r="E28" s="6" t="inlineStr"/>
      <c r="F28" s="7">
        <f>SUM(F22:F27)</f>
        <v/>
      </c>
      <c r="G28" s="8" t="n"/>
      <c r="H28" s="6" t="n"/>
      <c r="I28" s="6" t="n"/>
    </row>
    <row r="29">
      <c r="A29" t="inlineStr">
        <is>
          <t>Total listed area</t>
        </is>
      </c>
      <c r="B29" t="inlineStr"/>
      <c r="C29" t="inlineStr"/>
      <c r="D29" t="inlineStr"/>
      <c r="E29" t="inlineStr"/>
      <c r="F29" s="4">
        <f>F19+F28</f>
        <v/>
      </c>
      <c r="G29" s="5" t="n"/>
    </row>
    <row r="30">
      <c r="A30" t="inlineStr">
        <is>
          <t>Apartments as % of listed area</t>
        </is>
      </c>
      <c r="B30" t="inlineStr"/>
      <c r="C30" t="inlineStr"/>
      <c r="D30" t="inlineStr"/>
      <c r="E30" t="inlineStr"/>
      <c r="F30" s="11">
        <f>F19/F29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2026-09-23T23:57:54Z</dcterms:created>
  <dcterms:modified xmlns:dcterms="http://purl.org/dc/terms/" xmlns:xsi="http://www.w3.org/2001/XMLSchema-instance" xsi:type="dcterms:W3CDTF">2026-09-23T23:57:54Z</dcterms:modified>
</cp:coreProperties>
</file>